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<sst xmlns="http://schemas.openxmlformats.org/spreadsheetml/2006/main" count="279" uniqueCount="211">
  <si>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</si>
  <si>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</si>
  <si>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</si>
  <si>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</si>
  <si>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</si>
  <si>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</si>
  <si>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</si>
  <si>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</si>
  <si>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</si>
  <si>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</si>
  <si>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</si>
  <si>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</si>
  <si>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</si>
  <si>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</si>
  <si>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</si>
  <si>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</si>
  <si>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</si>
  <si>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</si>
  <si>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</si>
  <si>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</si>
  <si>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</si>
  <si>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</si>
  <si>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</si>
  <si>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</si>
  <si>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</si>
  <si>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</si>
  <si>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</si>
  <si>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</si>
  <si>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</si>
  <si>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</si>
  <si>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</si>
  <si>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</si>
  <si>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</si>
  <si>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</si>
  <si>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</si>
  <si>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</si>
  <si>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</si>
  <si>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</si>
  <si>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</si>
  <si>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</si>
  <si>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</si>
  <si>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</si>
  <si>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</si>
  <si>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</si>
  <si>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</si>
  <si>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</si>
  <si>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</si>
  <si>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</si>
  <si>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</si>
  <si>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</si>
  <si>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</si>
  <si>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</si>
  <si>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</si>
  <si>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</si>
  <si>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</si>
  <si>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</si>
  <si>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</si>
  <si>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</si>
  <si>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</si>
  <si>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</si>
  <si>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</si>
  <si>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</si>
  <si>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</si>
  <si>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</si>
  <si>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</si>
  <si>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</si>
  <si>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</si>
  <si>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</si>
  <si>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</si>
  <si>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</si>
  <si>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</si>
  <si>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</si>
  <si>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</si>
  <si>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</si>
  <si>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</si>
  <si>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</si>
  <si>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</si>
  <si>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</si>
  <si>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</si>
  <si>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</si>
  <si>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</si>
  <si>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</si>
  <si>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</si>
  <si>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</si>
  <si>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</si>
  <si>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</si>
  <si>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</si>
  <si>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</si>
  <si>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</si>
  <si>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</si>
  <si>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</si>
  <si>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</si>
  <si>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</si>
  <si>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</si>
  <si>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</si>
  <si>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</si>
  <si>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</si>
  <si>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</si>
  <si>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</si>
  <si>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</si>
  <si>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</si>
  <si>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</si>
  <si>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</si>
  <si>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</si>
  <si>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</si>
  <si>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</si>
  <si>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</si>
  <si>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</si>
  <si>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</si>
  <si>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</si>
  <si>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</si>
  <si>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</si>
  <si>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</si>
  <si>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</si>
  <si>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</si>
  <si>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</si>
  <si>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</si>
  <si>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</si>
  <si>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</si>
  <si>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</si>
  <si>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</si>
  <si>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</si>
  <si>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</si>
  <si>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</si>
  <si>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</si>
  <si>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</si>
  <si>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</si>
  <si>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</si>
  <si>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</si>
  <si>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</si>
  <si>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</si>
  <si>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</si>
  <si>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</si>
  <si>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</si>
  <si>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</si>
  <si>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</si>
  <si>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</si>
  <si>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</si>
  <si>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</si>
  <si>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</si>
  <si>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</si>
  <si>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</si>
  <si>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</si>
  <si>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</si>
  <si>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</si>
  <si>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</si>
  <si>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</si>
  <si>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</si>
  <si>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</si>
  <si>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</si>
  <si>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</si>
  <si>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</si>
  <si>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</si>
  <si>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</si>
  <si>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</si>
  <si>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</si>
  <si>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</si>
  <si>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</si>
  <si>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</si>
  <si>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</si>
  <si>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</si>
  <si>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</si>
  <si>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</si>
  <si>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</si>
  <si>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</si>
  <si>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</si>
  <si>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</si>
  <si>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</si>
  <si>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</si>
  <si>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</si>
  <si>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</si>
  <si>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</si>
  <si>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</si>
  <si>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</si>
  <si>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</si>
  <si>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</si>
  <si>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</si>
  <si>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</si>
  <si>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</si>
  <si>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</si>
  <si>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</si>
  <si>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</si>
  <si>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</si>
  <si>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</si>
  <si>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</si>
  <si>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</si>
  <si>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</si>
  <si>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</si>
  <si>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</si>
  <si>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</si>
  <si>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</si>
  <si>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</si>
  <si>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</si>
  <si>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</si>
  <si>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</si>
  <si>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</si>
  <si>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</si>
  <si>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</si>
  <si>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</si>
  <si>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</si>
  <si>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</si>
  <si>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</si>
  <si>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Дзержинський районний суд м.Харкова</t>
  </si>
  <si>
    <t>61202.м. Харків.пр. Перемоги 52в</t>
  </si>
  <si>
    <t>Доручення судів України / іноземних судів</t>
  </si>
  <si>
    <t xml:space="preserve">Розглянуто справ судом присяжних </t>
  </si>
  <si>
    <t>В.В. Худик</t>
  </si>
  <si>
    <t>О.В. Ілова</t>
  </si>
  <si>
    <t>336-20-42</t>
  </si>
  <si>
    <t>inbox@dg.hr.court.gov.ua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</si>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</sst>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&amp;LD6A54376&amp;C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1206</v>
      </c>
      <c r="F6" s="90">
        <v>264</v>
      </c>
      <c r="G6" s="90">
        <v>7</v>
      </c>
      <c r="H6" s="90">
        <v>187</v>
      </c>
      <c r="I6" s="90" t="s">
        <v>172</v>
      </c>
      <c r="J6" s="90">
        <v>1019</v>
      </c>
      <c r="K6" s="91">
        <v>530</v>
      </c>
      <c r="L6" s="101">
        <f>E6-F6</f>
        <v>942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1787</v>
      </c>
      <c r="F7" s="90">
        <v>1562</v>
      </c>
      <c r="G7" s="90">
        <v>5</v>
      </c>
      <c r="H7" s="90">
        <v>1485</v>
      </c>
      <c r="I7" s="90">
        <v>1048</v>
      </c>
      <c r="J7" s="90">
        <v>302</v>
      </c>
      <c r="K7" s="91"/>
      <c r="L7" s="101">
        <f>E7-F7</f>
        <v>225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472</v>
      </c>
      <c r="F9" s="90">
        <v>365</v>
      </c>
      <c r="G9" s="90">
        <v>2</v>
      </c>
      <c r="H9" s="90">
        <v>287</v>
      </c>
      <c r="I9" s="90">
        <v>146</v>
      </c>
      <c r="J9" s="90">
        <v>185</v>
      </c>
      <c r="K9" s="91"/>
      <c r="L9" s="101">
        <f>E9-F9</f>
        <v>107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19</v>
      </c>
      <c r="F10" s="90">
        <v>15</v>
      </c>
      <c r="G10" s="90"/>
      <c r="H10" s="90">
        <v>16</v>
      </c>
      <c r="I10" s="90"/>
      <c r="J10" s="90">
        <v>3</v>
      </c>
      <c r="K10" s="91"/>
      <c r="L10" s="101">
        <f>E10-F10</f>
        <v>4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55</v>
      </c>
      <c r="F12" s="90">
        <v>55</v>
      </c>
      <c r="G12" s="90"/>
      <c r="H12" s="90">
        <v>33</v>
      </c>
      <c r="I12" s="90"/>
      <c r="J12" s="90">
        <v>22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23</v>
      </c>
      <c r="F13" s="90"/>
      <c r="G13" s="90"/>
      <c r="H13" s="90">
        <v>1</v>
      </c>
      <c r="I13" s="90"/>
      <c r="J13" s="90">
        <v>22</v>
      </c>
      <c r="K13" s="91">
        <v>10</v>
      </c>
      <c r="L13" s="101">
        <f>E13-F13</f>
        <v>23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179</v>
      </c>
      <c r="F14" s="90">
        <v>174</v>
      </c>
      <c r="G14" s="90"/>
      <c r="H14" s="90">
        <v>160</v>
      </c>
      <c r="I14" s="90">
        <v>68</v>
      </c>
      <c r="J14" s="90">
        <v>19</v>
      </c>
      <c r="K14" s="91"/>
      <c r="L14" s="101">
        <f>E14-F14</f>
        <v>5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3741</v>
      </c>
      <c r="F15" s="104">
        <f>SUM(F6:F14)</f>
        <v>2435</v>
      </c>
      <c r="G15" s="104">
        <f>SUM(G6:G14)</f>
        <v>14</v>
      </c>
      <c r="H15" s="104">
        <f>SUM(H6:H14)</f>
        <v>2169</v>
      </c>
      <c r="I15" s="104">
        <f>SUM(I6:I14)</f>
        <v>1262</v>
      </c>
      <c r="J15" s="104">
        <f>SUM(J6:J14)</f>
        <v>1572</v>
      </c>
      <c r="K15" s="104">
        <f>SUM(K6:K14)</f>
        <v>540</v>
      </c>
      <c r="L15" s="101">
        <f>E15-F15</f>
        <v>1306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156</v>
      </c>
      <c r="F16" s="92">
        <v>132</v>
      </c>
      <c r="G16" s="92"/>
      <c r="H16" s="92">
        <v>110</v>
      </c>
      <c r="I16" s="92">
        <v>81</v>
      </c>
      <c r="J16" s="92">
        <v>46</v>
      </c>
      <c r="K16" s="91">
        <v>8</v>
      </c>
      <c r="L16" s="101">
        <f>E16-F16</f>
        <v>24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185</v>
      </c>
      <c r="F17" s="92">
        <v>85</v>
      </c>
      <c r="G17" s="92">
        <v>4</v>
      </c>
      <c r="H17" s="92">
        <v>87</v>
      </c>
      <c r="I17" s="92">
        <v>53</v>
      </c>
      <c r="J17" s="92">
        <v>98</v>
      </c>
      <c r="K17" s="91">
        <v>29</v>
      </c>
      <c r="L17" s="101">
        <f>E17-F17</f>
        <v>100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28</v>
      </c>
      <c r="F19" s="91">
        <v>6</v>
      </c>
      <c r="G19" s="91"/>
      <c r="H19" s="91">
        <v>17</v>
      </c>
      <c r="I19" s="91">
        <v>8</v>
      </c>
      <c r="J19" s="91">
        <v>11</v>
      </c>
      <c r="K19" s="91">
        <v>6</v>
      </c>
      <c r="L19" s="101">
        <f>E19-F19</f>
        <v>22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</v>
      </c>
      <c r="F20" s="91">
        <v>2</v>
      </c>
      <c r="G20" s="91"/>
      <c r="H20" s="91">
        <v>1</v>
      </c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3</v>
      </c>
      <c r="F21" s="91">
        <v>2</v>
      </c>
      <c r="G21" s="91"/>
      <c r="H21" s="91"/>
      <c r="I21" s="91"/>
      <c r="J21" s="91">
        <v>3</v>
      </c>
      <c r="K21" s="91">
        <v>1</v>
      </c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4</v>
      </c>
      <c r="F23" s="91">
        <v>4</v>
      </c>
      <c r="G23" s="91"/>
      <c r="H23" s="91">
        <v>4</v>
      </c>
      <c r="I23" s="91">
        <v>4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298</v>
      </c>
      <c r="F24" s="91">
        <v>159</v>
      </c>
      <c r="G24" s="91">
        <v>4</v>
      </c>
      <c r="H24" s="91">
        <v>139</v>
      </c>
      <c r="I24" s="91">
        <v>65</v>
      </c>
      <c r="J24" s="91">
        <v>159</v>
      </c>
      <c r="K24" s="91">
        <v>44</v>
      </c>
      <c r="L24" s="101">
        <f>E24-F24</f>
        <v>139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2127</v>
      </c>
      <c r="F25" s="91">
        <v>1946</v>
      </c>
      <c r="G25" s="91">
        <v>1</v>
      </c>
      <c r="H25" s="91">
        <v>1809</v>
      </c>
      <c r="I25" s="91">
        <v>1612</v>
      </c>
      <c r="J25" s="91">
        <v>318</v>
      </c>
      <c r="K25" s="91">
        <v>7</v>
      </c>
      <c r="L25" s="101">
        <f>E25-F25</f>
        <v>181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19</v>
      </c>
      <c r="F26" s="91">
        <v>18</v>
      </c>
      <c r="G26" s="91"/>
      <c r="H26" s="91">
        <v>18</v>
      </c>
      <c r="I26" s="91">
        <v>2</v>
      </c>
      <c r="J26" s="91">
        <v>1</v>
      </c>
      <c r="K26" s="91"/>
      <c r="L26" s="101">
        <f>E26-F26</f>
        <v>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1763</v>
      </c>
      <c r="F27" s="91">
        <v>1439</v>
      </c>
      <c r="G27" s="91">
        <v>16</v>
      </c>
      <c r="H27" s="91">
        <v>1294</v>
      </c>
      <c r="I27" s="91">
        <v>1065</v>
      </c>
      <c r="J27" s="91">
        <v>469</v>
      </c>
      <c r="K27" s="91">
        <v>12</v>
      </c>
      <c r="L27" s="101">
        <f>E27-F27</f>
        <v>324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3115</v>
      </c>
      <c r="F28" s="91">
        <v>1154</v>
      </c>
      <c r="G28" s="91">
        <v>52</v>
      </c>
      <c r="H28" s="91">
        <v>1078</v>
      </c>
      <c r="I28" s="91">
        <v>811</v>
      </c>
      <c r="J28" s="91">
        <v>2037</v>
      </c>
      <c r="K28" s="91">
        <v>609</v>
      </c>
      <c r="L28" s="101">
        <f>E28-F28</f>
        <v>1961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133</v>
      </c>
      <c r="F29" s="91">
        <v>119</v>
      </c>
      <c r="G29" s="91">
        <v>1</v>
      </c>
      <c r="H29" s="91">
        <v>123</v>
      </c>
      <c r="I29" s="91">
        <v>99</v>
      </c>
      <c r="J29" s="91">
        <v>10</v>
      </c>
      <c r="K29" s="91"/>
      <c r="L29" s="101">
        <f>E29-F29</f>
        <v>14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135</v>
      </c>
      <c r="F30" s="91">
        <v>101</v>
      </c>
      <c r="G30" s="91">
        <v>2</v>
      </c>
      <c r="H30" s="91">
        <v>81</v>
      </c>
      <c r="I30" s="91">
        <v>76</v>
      </c>
      <c r="J30" s="91">
        <v>54</v>
      </c>
      <c r="K30" s="91">
        <v>7</v>
      </c>
      <c r="L30" s="101">
        <f>E30-F30</f>
        <v>34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113</v>
      </c>
      <c r="F31" s="91">
        <v>58</v>
      </c>
      <c r="G31" s="91"/>
      <c r="H31" s="91">
        <v>48</v>
      </c>
      <c r="I31" s="91">
        <v>26</v>
      </c>
      <c r="J31" s="91">
        <v>65</v>
      </c>
      <c r="K31" s="91">
        <v>11</v>
      </c>
      <c r="L31" s="101">
        <f>E31-F31</f>
        <v>55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7</v>
      </c>
      <c r="F32" s="91">
        <v>3</v>
      </c>
      <c r="G32" s="91"/>
      <c r="H32" s="91">
        <v>3</v>
      </c>
      <c r="I32" s="91"/>
      <c r="J32" s="91">
        <v>4</v>
      </c>
      <c r="K32" s="91">
        <v>1</v>
      </c>
      <c r="L32" s="101">
        <f>E32-F32</f>
        <v>4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8</v>
      </c>
      <c r="F33" s="91">
        <v>2</v>
      </c>
      <c r="G33" s="91"/>
      <c r="H33" s="91">
        <v>3</v>
      </c>
      <c r="I33" s="91"/>
      <c r="J33" s="91">
        <v>5</v>
      </c>
      <c r="K33" s="91">
        <v>2</v>
      </c>
      <c r="L33" s="101">
        <f>E33-F33</f>
        <v>6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18</v>
      </c>
      <c r="F34" s="91">
        <v>15</v>
      </c>
      <c r="G34" s="91"/>
      <c r="H34" s="91">
        <v>12</v>
      </c>
      <c r="I34" s="91"/>
      <c r="J34" s="91">
        <v>6</v>
      </c>
      <c r="K34" s="91">
        <v>3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146</v>
      </c>
      <c r="F35" s="91">
        <v>42</v>
      </c>
      <c r="G35" s="91">
        <v>1</v>
      </c>
      <c r="H35" s="91">
        <v>36</v>
      </c>
      <c r="I35" s="91">
        <v>8</v>
      </c>
      <c r="J35" s="91">
        <v>110</v>
      </c>
      <c r="K35" s="91">
        <v>51</v>
      </c>
      <c r="L35" s="101">
        <f>E35-F35</f>
        <v>104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381</v>
      </c>
      <c r="F36" s="91">
        <v>216</v>
      </c>
      <c r="G36" s="91">
        <v>2</v>
      </c>
      <c r="H36" s="91">
        <v>189</v>
      </c>
      <c r="I36" s="91">
        <v>120</v>
      </c>
      <c r="J36" s="91">
        <v>192</v>
      </c>
      <c r="K36" s="91">
        <v>47</v>
      </c>
      <c r="L36" s="101">
        <f>E36-F36</f>
        <v>165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</v>
      </c>
      <c r="F37" s="91">
        <v>2</v>
      </c>
      <c r="G37" s="91"/>
      <c r="H37" s="91">
        <v>2</v>
      </c>
      <c r="I37" s="91">
        <v>1</v>
      </c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65</v>
      </c>
      <c r="F38" s="91">
        <v>56</v>
      </c>
      <c r="G38" s="91"/>
      <c r="H38" s="91">
        <v>54</v>
      </c>
      <c r="I38" s="91">
        <v>13</v>
      </c>
      <c r="J38" s="91">
        <v>11</v>
      </c>
      <c r="K38" s="91">
        <v>1</v>
      </c>
      <c r="L38" s="101">
        <f>E38-F38</f>
        <v>9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6869</v>
      </c>
      <c r="F40" s="91">
        <v>4221</v>
      </c>
      <c r="G40" s="91">
        <v>67</v>
      </c>
      <c r="H40" s="91">
        <v>3586</v>
      </c>
      <c r="I40" s="91">
        <v>2669</v>
      </c>
      <c r="J40" s="91">
        <v>3283</v>
      </c>
      <c r="K40" s="91">
        <v>751</v>
      </c>
      <c r="L40" s="101">
        <f>E40-F40</f>
        <v>2648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2445</v>
      </c>
      <c r="F41" s="91">
        <v>2062</v>
      </c>
      <c r="G41" s="91">
        <v>1</v>
      </c>
      <c r="H41" s="91">
        <v>1891</v>
      </c>
      <c r="I41" s="91" t="s">
        <v>172</v>
      </c>
      <c r="J41" s="91">
        <v>554</v>
      </c>
      <c r="K41" s="91">
        <v>8</v>
      </c>
      <c r="L41" s="101">
        <f>E41-F41</f>
        <v>383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28</v>
      </c>
      <c r="F42" s="91">
        <v>14</v>
      </c>
      <c r="G42" s="91"/>
      <c r="H42" s="91">
        <v>9</v>
      </c>
      <c r="I42" s="91" t="s">
        <v>172</v>
      </c>
      <c r="J42" s="91">
        <v>19</v>
      </c>
      <c r="K42" s="91">
        <v>7</v>
      </c>
      <c r="L42" s="101">
        <f>E42-F42</f>
        <v>14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36</v>
      </c>
      <c r="F43" s="91">
        <v>31</v>
      </c>
      <c r="G43" s="91"/>
      <c r="H43" s="91">
        <v>27</v>
      </c>
      <c r="I43" s="91">
        <v>12</v>
      </c>
      <c r="J43" s="91">
        <v>9</v>
      </c>
      <c r="K43" s="91"/>
      <c r="L43" s="101">
        <f>E43-F43</f>
        <v>5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2481</v>
      </c>
      <c r="F45" s="91">
        <f aca="true" t="shared" si="0" ref="F45:K45">F41+F43+F44</f>
        <v>2093</v>
      </c>
      <c r="G45" s="91">
        <f t="shared" si="0"/>
        <v>1</v>
      </c>
      <c r="H45" s="91">
        <f t="shared" si="0"/>
        <v>1918</v>
      </c>
      <c r="I45" s="91">
        <f>I43+I44</f>
        <v>12</v>
      </c>
      <c r="J45" s="91">
        <f t="shared" si="0"/>
        <v>563</v>
      </c>
      <c r="K45" s="91">
        <f t="shared" si="0"/>
        <v>8</v>
      </c>
      <c r="L45" s="101">
        <f>E45-F45</f>
        <v>388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13389</v>
      </c>
      <c r="F46" s="91">
        <f aca="true" t="shared" si="1" ref="F46:K46">F15+F24+F40+F45</f>
        <v>8908</v>
      </c>
      <c r="G46" s="91">
        <f t="shared" si="1"/>
        <v>86</v>
      </c>
      <c r="H46" s="91">
        <f t="shared" si="1"/>
        <v>7812</v>
      </c>
      <c r="I46" s="91">
        <f t="shared" si="1"/>
        <v>4008</v>
      </c>
      <c r="J46" s="91">
        <f t="shared" si="1"/>
        <v>5577</v>
      </c>
      <c r="K46" s="91">
        <f t="shared" si="1"/>
        <v>1343</v>
      </c>
      <c r="L46" s="101">
        <f>E46-F46</f>
        <v>4481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&amp;LD6A54376&amp;CФорма № 1-мзс, Підрозділ: Дзержинський районний суд м.Харкова,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119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922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241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299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112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145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20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1111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8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3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860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162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122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&amp;LD6A54376&amp;CФорма № 1-мзс, Підрозділ: Дзержинський районний суд м.Харкова,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141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16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17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80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630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8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284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1087931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418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3283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3586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288656886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2474688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213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172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22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1860</v>
      </c>
      <c r="F55" s="96">
        <v>220</v>
      </c>
      <c r="G55" s="96">
        <v>60</v>
      </c>
      <c r="H55" s="96">
        <v>19</v>
      </c>
      <c r="I55" s="96">
        <v>10</v>
      </c>
    </row>
    <row r="56" spans="1:9" ht="13.5" customHeight="1">
      <c r="A56" s="272" t="s">
        <v>31</v>
      </c>
      <c r="B56" s="272"/>
      <c r="C56" s="272"/>
      <c r="D56" s="272"/>
      <c r="E56" s="96">
        <v>67</v>
      </c>
      <c r="F56" s="96">
        <v>53</v>
      </c>
      <c r="G56" s="96">
        <v>13</v>
      </c>
      <c r="H56" s="96">
        <v>6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2537</v>
      </c>
      <c r="F57" s="96">
        <v>762</v>
      </c>
      <c r="G57" s="96">
        <v>196</v>
      </c>
      <c r="H57" s="96">
        <v>61</v>
      </c>
      <c r="I57" s="96">
        <v>30</v>
      </c>
    </row>
    <row r="58" spans="1:9" ht="13.5" customHeight="1">
      <c r="A58" s="203" t="s">
        <v>111</v>
      </c>
      <c r="B58" s="203"/>
      <c r="C58" s="203"/>
      <c r="D58" s="203"/>
      <c r="E58" s="96">
        <v>1841</v>
      </c>
      <c r="F58" s="96">
        <v>74</v>
      </c>
      <c r="G58" s="96">
        <v>3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3431</v>
      </c>
      <c r="G62" s="118">
        <v>34855258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2343</v>
      </c>
      <c r="G63" s="119">
        <v>32464643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1088</v>
      </c>
      <c r="G64" s="119">
        <v>2390615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1257</v>
      </c>
      <c r="G65" s="120">
        <v>626518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&amp;LD6A54376&amp;CФорма № 1-мзс, Підрозділ: Дзержинський районний суд м.Харкова,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24.081047157970236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34.35114503816794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27.67295597484277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22.875418824246115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1.4209591474245116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87.69645262685226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651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1115.75</v>
      </c>
    </row>
    <row r="11" spans="1:4" ht="16.5" customHeight="1">
      <c r="A11" s="226" t="s">
        <v>63</v>
      </c>
      <c r="B11" s="228"/>
      <c r="C11" s="14">
        <v>9</v>
      </c>
      <c r="D11" s="94">
        <v>79</v>
      </c>
    </row>
    <row r="12" spans="1:4" ht="16.5" customHeight="1">
      <c r="A12" s="318" t="s">
        <v>106</v>
      </c>
      <c r="B12" s="318"/>
      <c r="C12" s="14">
        <v>10</v>
      </c>
      <c r="D12" s="94">
        <v>58</v>
      </c>
    </row>
    <row r="13" spans="1:4" ht="16.5" customHeight="1">
      <c r="A13" s="318" t="s">
        <v>31</v>
      </c>
      <c r="B13" s="318"/>
      <c r="C13" s="14">
        <v>11</v>
      </c>
      <c r="D13" s="94">
        <v>171</v>
      </c>
    </row>
    <row r="14" spans="1:4" ht="16.5" customHeight="1">
      <c r="A14" s="318" t="s">
        <v>107</v>
      </c>
      <c r="B14" s="318"/>
      <c r="C14" s="14">
        <v>12</v>
      </c>
      <c r="D14" s="94">
        <v>110</v>
      </c>
    </row>
    <row r="15" spans="1:4" ht="16.5" customHeight="1">
      <c r="A15" s="318" t="s">
        <v>111</v>
      </c>
      <c r="B15" s="318"/>
      <c r="C15" s="14">
        <v>13</v>
      </c>
      <c r="D15" s="94">
        <v>38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&amp;LD6A54376&amp;CФорма № 1-мзс, Підрозділ: Дзержинський районний суд м.Харкова,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2020-07-10T07:52:40Z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D6A54376</vt:lpwstr>
  </property>
  <property fmtid="{D5CDD505-2E9C-101B-9397-08002B2CF9AE}" pid="9" name="Підрозділ">
    <vt:lpwstr>Дзержинський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